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eportugal-my.sharepoint.com/personal/joaopaulo_mendes_ine_pt/Documents/Documentos/Inquérito à Saída de Produtos Pesca Transformados/2025/4º Trimestre/"/>
    </mc:Choice>
  </mc:AlternateContent>
  <xr:revisionPtr revIDLastSave="0" documentId="8_{3E64EAB0-0068-4450-AC1C-455DC9A68982}" xr6:coauthVersionLast="47" xr6:coauthVersionMax="47" xr10:uidLastSave="{00000000-0000-0000-0000-000000000000}"/>
  <bookViews>
    <workbookView xWindow="-120" yWindow="-120" windowWidth="29040" windowHeight="15720" xr2:uid="{C67F6656-ACCA-4B4B-B35F-90F27CB047BA}"/>
  </bookViews>
  <sheets>
    <sheet name="Publicação Portal Nov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4" i="1" s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 s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 s="1"/>
  <c r="N20" i="1"/>
  <c r="M20" i="1"/>
  <c r="L20" i="1"/>
  <c r="K20" i="1"/>
  <c r="J20" i="1"/>
  <c r="I20" i="1"/>
  <c r="H20" i="1"/>
  <c r="G20" i="1"/>
  <c r="F20" i="1"/>
  <c r="E20" i="1"/>
  <c r="D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 s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N7" i="1"/>
  <c r="M7" i="1"/>
  <c r="L7" i="1"/>
  <c r="K7" i="1"/>
  <c r="J7" i="1"/>
  <c r="I7" i="1"/>
  <c r="H7" i="1"/>
  <c r="G7" i="1"/>
  <c r="F7" i="1"/>
  <c r="E7" i="1"/>
  <c r="D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O6" i="1"/>
  <c r="C5" i="1"/>
  <c r="O25" i="1"/>
  <c r="C20" i="1"/>
  <c r="O19" i="1"/>
  <c r="C18" i="1"/>
  <c r="C7" i="1"/>
  <c r="O21" i="1" l="1"/>
  <c r="O7" i="1"/>
  <c r="O12" i="1"/>
  <c r="O5" i="1"/>
  <c r="O23" i="1"/>
  <c r="O9" i="1"/>
  <c r="O18" i="1"/>
</calcChain>
</file>

<file path=xl/sharedStrings.xml><?xml version="1.0" encoding="utf-8"?>
<sst xmlns="http://schemas.openxmlformats.org/spreadsheetml/2006/main" count="57" uniqueCount="24">
  <si>
    <t>Saída de conservas e preparados de peixe</t>
  </si>
  <si>
    <t>MASSA LÍQUIDA (kg)</t>
  </si>
  <si>
    <t>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</si>
  <si>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</si>
  <si>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</si>
  <si>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</si>
  <si>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</si>
  <si>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</si>
  <si>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</si>
  <si>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</si>
  <si>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</si>
  <si>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</si>
  <si>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</si>
  <si>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</si>
  <si>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</si>
  <si>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 Homólogo</t>
  </si>
  <si>
    <t>TOTAL SAÍDA</t>
  </si>
  <si>
    <t>2024</t>
  </si>
  <si>
    <t>2025</t>
  </si>
  <si>
    <t>Total saída Nacional</t>
  </si>
  <si>
    <t>União Europeia</t>
  </si>
  <si>
    <t>Países Terceiros</t>
  </si>
  <si>
    <r>
      <t xml:space="preserve">Fonte: </t>
    </r>
    <r>
      <rPr>
        <sz val="8"/>
        <color rgb="FF000000"/>
        <rFont val="Arial"/>
        <family val="2"/>
      </rPr>
      <t>Indústrias de preparação e conservação de peixes.</t>
    </r>
  </si>
  <si>
    <t>VALOR (Euros)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</si>
</sst>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"/>
  </numFmts>
  <fonts count="8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56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56"/>
      </left>
      <right/>
      <top style="thin">
        <color indexed="9"/>
      </top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56"/>
      </left>
      <right style="thin">
        <color indexed="56"/>
      </right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/>
      <right style="thin">
        <color indexed="56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1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0" xfId="0" applyFont="1" applyFill="1" applyAlignment="1">
      <alignment vertical="center"/>
    </xf>
    <xf numFmtId="49" fontId="4" fillId="4" borderId="7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horizontal="right" vertical="center"/>
    </xf>
    <xf numFmtId="164" fontId="4" fillId="4" borderId="8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49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 indent="2"/>
    </xf>
    <xf numFmtId="49" fontId="5" fillId="4" borderId="7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right" vertical="center"/>
    </xf>
    <xf numFmtId="164" fontId="5" fillId="4" borderId="8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 indent="2"/>
    </xf>
    <xf numFmtId="49" fontId="5" fillId="3" borderId="7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right" vertical="center"/>
    </xf>
    <xf numFmtId="0" fontId="6" fillId="0" borderId="0" xfId="0" applyFont="1"/>
    <xf numFmtId="164" fontId="4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11" xfId="0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 vertical="center"/>
    </xf>
    <xf numFmtId="164" fontId="5" fillId="0" borderId="1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ng\eco_fin_comercio_exterior\CONSERVAS%20E%20PREPARA&#199;&#195;O%20DE%20PESCADO\Resumo%20Conservas.xlsm" TargetMode="External"/><Relationship Id="rId1" Type="http://schemas.openxmlformats.org/officeDocument/2006/relationships/externalLinkPath" Target="file:///R:\ang\eco_fin_comercio_exterior\CONSERVAS%20E%20PREPARA&#199;&#195;O%20DE%20PESCADO\Resumo%20Conserv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conservas PORTAL"/>
      <sheetName val="Publicação Portal Novo"/>
      <sheetName val="Saída cons. prep. (infraanual) "/>
      <sheetName val="Saída de cons. e prep. (anual)"/>
      <sheetName val="EXPORTAÇÕES"/>
      <sheetName val="Correspondência"/>
      <sheetName val="Resumo conservas BT"/>
      <sheetName val="Sheet3"/>
      <sheetName val="Sheet1"/>
      <sheetName val="Sheet2"/>
      <sheetName val="IMPORTAÇÕES MAT PRIMA"/>
      <sheetName val="COFACO"/>
      <sheetName val="Resumo 2013 e 2014 meses"/>
      <sheetName val="Resumo 2013 e 2014 Trim"/>
      <sheetName val="saída peixe por mercados 2014"/>
      <sheetName val="saída peixe por mercados 2013"/>
      <sheetName val="TABELAS RELACIONAIS"/>
      <sheetName val="Cofaco 2014"/>
      <sheetName val="Cofaco 2013"/>
      <sheetName val="Corretora 2014"/>
      <sheetName val="Corretora 2013"/>
      <sheetName val="Pescatum 2014"/>
      <sheetName val="Pescatum 2013"/>
      <sheetName val="Sta Catarina 2014 "/>
      <sheetName val="Sta Catarina 2013"/>
      <sheetName val="importações mat prima 2014"/>
      <sheetName val="importações mat prima 2013"/>
    </sheetNames>
    <sheetDataSet>
      <sheetData sheetId="0">
        <row r="6">
          <cell r="C6">
            <v>740135</v>
          </cell>
          <cell r="D6">
            <v>962497</v>
          </cell>
          <cell r="E6">
            <v>884262</v>
          </cell>
          <cell r="F6">
            <v>948389</v>
          </cell>
          <cell r="G6">
            <v>740145</v>
          </cell>
          <cell r="H6">
            <v>835628</v>
          </cell>
          <cell r="I6">
            <v>849539</v>
          </cell>
          <cell r="J6">
            <v>705738</v>
          </cell>
          <cell r="K6">
            <v>851961</v>
          </cell>
          <cell r="L6">
            <v>887563</v>
          </cell>
          <cell r="M6">
            <v>729723</v>
          </cell>
          <cell r="N6">
            <v>625558</v>
          </cell>
        </row>
        <row r="7">
          <cell r="C7">
            <v>1822145</v>
          </cell>
          <cell r="D7">
            <v>1041545</v>
          </cell>
          <cell r="E7">
            <v>937861</v>
          </cell>
          <cell r="F7">
            <v>768901</v>
          </cell>
          <cell r="G7">
            <v>742661</v>
          </cell>
          <cell r="H7">
            <v>938930</v>
          </cell>
          <cell r="I7">
            <v>973410</v>
          </cell>
          <cell r="J7">
            <v>954557</v>
          </cell>
          <cell r="K7">
            <v>942043</v>
          </cell>
          <cell r="L7">
            <v>634164</v>
          </cell>
          <cell r="M7">
            <v>561475</v>
          </cell>
          <cell r="N7">
            <v>400126</v>
          </cell>
        </row>
        <row r="8">
          <cell r="C8">
            <v>472656</v>
          </cell>
          <cell r="D8">
            <v>674440</v>
          </cell>
          <cell r="E8">
            <v>630184</v>
          </cell>
          <cell r="F8">
            <v>716773</v>
          </cell>
          <cell r="G8">
            <v>560436</v>
          </cell>
          <cell r="H8">
            <v>633077</v>
          </cell>
          <cell r="I8">
            <v>643476</v>
          </cell>
          <cell r="J8">
            <v>550307</v>
          </cell>
          <cell r="K8">
            <v>650573</v>
          </cell>
          <cell r="L8">
            <v>655811</v>
          </cell>
          <cell r="M8">
            <v>452723</v>
          </cell>
          <cell r="N8">
            <v>462244</v>
          </cell>
        </row>
        <row r="9">
          <cell r="C9">
            <v>1590823</v>
          </cell>
          <cell r="D9">
            <v>883966</v>
          </cell>
          <cell r="E9">
            <v>621765</v>
          </cell>
          <cell r="F9">
            <v>571083</v>
          </cell>
          <cell r="G9">
            <v>599946</v>
          </cell>
          <cell r="H9">
            <v>754943</v>
          </cell>
          <cell r="I9">
            <v>684061</v>
          </cell>
          <cell r="J9">
            <v>770378</v>
          </cell>
          <cell r="K9">
            <v>732384</v>
          </cell>
          <cell r="L9">
            <v>312739</v>
          </cell>
          <cell r="M9">
            <v>310236</v>
          </cell>
          <cell r="N9">
            <v>241401</v>
          </cell>
        </row>
        <row r="10">
          <cell r="C10">
            <v>132580</v>
          </cell>
          <cell r="D10">
            <v>207116</v>
          </cell>
          <cell r="E10">
            <v>144641</v>
          </cell>
          <cell r="F10">
            <v>159161</v>
          </cell>
          <cell r="G10">
            <v>145201</v>
          </cell>
          <cell r="H10">
            <v>159893</v>
          </cell>
          <cell r="I10">
            <v>116377</v>
          </cell>
          <cell r="J10">
            <v>64569</v>
          </cell>
          <cell r="K10">
            <v>145559</v>
          </cell>
          <cell r="L10">
            <v>140410</v>
          </cell>
          <cell r="M10">
            <v>135999</v>
          </cell>
          <cell r="N10">
            <v>106741</v>
          </cell>
        </row>
        <row r="11">
          <cell r="C11">
            <v>158946</v>
          </cell>
          <cell r="D11">
            <v>110752</v>
          </cell>
          <cell r="E11">
            <v>123349</v>
          </cell>
          <cell r="F11">
            <v>139497</v>
          </cell>
          <cell r="G11">
            <v>123122</v>
          </cell>
          <cell r="H11">
            <v>99173</v>
          </cell>
          <cell r="I11">
            <v>173988</v>
          </cell>
          <cell r="J11">
            <v>89703</v>
          </cell>
          <cell r="K11">
            <v>146379</v>
          </cell>
          <cell r="L11">
            <v>186361</v>
          </cell>
          <cell r="M11">
            <v>167139</v>
          </cell>
          <cell r="N11">
            <v>66874</v>
          </cell>
        </row>
        <row r="12">
          <cell r="C12">
            <v>134899</v>
          </cell>
          <cell r="D12">
            <v>80941</v>
          </cell>
          <cell r="E12">
            <v>109437</v>
          </cell>
          <cell r="F12">
            <v>72455</v>
          </cell>
          <cell r="G12">
            <v>34508</v>
          </cell>
          <cell r="H12">
            <v>42658</v>
          </cell>
          <cell r="I12">
            <v>89686</v>
          </cell>
          <cell r="J12">
            <v>90862</v>
          </cell>
          <cell r="K12">
            <v>55829</v>
          </cell>
          <cell r="L12">
            <v>91342</v>
          </cell>
          <cell r="M12">
            <v>141001</v>
          </cell>
          <cell r="N12">
            <v>56573</v>
          </cell>
        </row>
        <row r="13">
          <cell r="C13">
            <v>72376</v>
          </cell>
          <cell r="D13">
            <v>46827</v>
          </cell>
          <cell r="E13">
            <v>192747</v>
          </cell>
          <cell r="F13">
            <v>58321</v>
          </cell>
          <cell r="G13">
            <v>19593</v>
          </cell>
          <cell r="H13">
            <v>84814</v>
          </cell>
          <cell r="I13">
            <v>115361</v>
          </cell>
          <cell r="J13">
            <v>94476</v>
          </cell>
          <cell r="K13">
            <v>63280</v>
          </cell>
          <cell r="L13">
            <v>135064</v>
          </cell>
          <cell r="M13">
            <v>84100</v>
          </cell>
          <cell r="N13">
            <v>91851</v>
          </cell>
        </row>
        <row r="19">
          <cell r="C19">
            <v>5104170</v>
          </cell>
          <cell r="D19">
            <v>7667179</v>
          </cell>
          <cell r="E19">
            <v>6832883</v>
          </cell>
          <cell r="F19">
            <v>7637551</v>
          </cell>
          <cell r="G19">
            <v>5683015</v>
          </cell>
          <cell r="H19">
            <v>6363625</v>
          </cell>
          <cell r="I19">
            <v>6480905</v>
          </cell>
          <cell r="J19">
            <v>5463787</v>
          </cell>
          <cell r="K19">
            <v>6655331</v>
          </cell>
          <cell r="L19">
            <v>6868121</v>
          </cell>
          <cell r="M19">
            <v>5440391</v>
          </cell>
          <cell r="N19">
            <v>4801730</v>
          </cell>
        </row>
        <row r="20">
          <cell r="C20">
            <v>7744575</v>
          </cell>
          <cell r="D20">
            <v>6988100</v>
          </cell>
          <cell r="E20">
            <v>7126675</v>
          </cell>
          <cell r="F20">
            <v>6388402</v>
          </cell>
          <cell r="G20">
            <v>5950288</v>
          </cell>
          <cell r="H20">
            <v>7108063</v>
          </cell>
          <cell r="I20">
            <v>7894230</v>
          </cell>
          <cell r="J20">
            <v>7715567</v>
          </cell>
          <cell r="K20">
            <v>7514433</v>
          </cell>
          <cell r="L20">
            <v>4850186</v>
          </cell>
          <cell r="M20">
            <v>4405467</v>
          </cell>
          <cell r="N20">
            <v>3841699</v>
          </cell>
        </row>
        <row r="21">
          <cell r="C21">
            <v>3275567</v>
          </cell>
          <cell r="D21">
            <v>5223866</v>
          </cell>
          <cell r="E21">
            <v>5061355</v>
          </cell>
          <cell r="F21">
            <v>5724674</v>
          </cell>
          <cell r="G21">
            <v>4415066</v>
          </cell>
          <cell r="H21">
            <v>4902548</v>
          </cell>
          <cell r="I21">
            <v>5086380</v>
          </cell>
          <cell r="J21">
            <v>4303884</v>
          </cell>
          <cell r="K21">
            <v>5112715</v>
          </cell>
          <cell r="L21">
            <v>5050316</v>
          </cell>
          <cell r="M21">
            <v>3538204</v>
          </cell>
          <cell r="N21">
            <v>3547512</v>
          </cell>
        </row>
        <row r="22">
          <cell r="C22">
            <v>6042849</v>
          </cell>
          <cell r="D22">
            <v>5722229</v>
          </cell>
          <cell r="E22">
            <v>4697014</v>
          </cell>
          <cell r="F22">
            <v>4783505</v>
          </cell>
          <cell r="G22">
            <v>4828413</v>
          </cell>
          <cell r="H22">
            <v>5836777</v>
          </cell>
          <cell r="I22">
            <v>5724074</v>
          </cell>
          <cell r="J22">
            <v>6255171</v>
          </cell>
          <cell r="K22">
            <v>5868621</v>
          </cell>
          <cell r="L22">
            <v>2380772</v>
          </cell>
          <cell r="M22">
            <v>2535523</v>
          </cell>
          <cell r="N22">
            <v>2599878</v>
          </cell>
        </row>
        <row r="23">
          <cell r="C23">
            <v>965656</v>
          </cell>
          <cell r="D23">
            <v>1943277</v>
          </cell>
          <cell r="E23">
            <v>1015021</v>
          </cell>
          <cell r="F23">
            <v>1418206</v>
          </cell>
          <cell r="G23">
            <v>1040829</v>
          </cell>
          <cell r="H23">
            <v>1176382</v>
          </cell>
          <cell r="I23">
            <v>845133</v>
          </cell>
          <cell r="J23">
            <v>510114</v>
          </cell>
          <cell r="K23">
            <v>1179459</v>
          </cell>
          <cell r="L23">
            <v>1224720</v>
          </cell>
          <cell r="M23">
            <v>1022437</v>
          </cell>
          <cell r="N23">
            <v>870681</v>
          </cell>
        </row>
        <row r="24">
          <cell r="C24">
            <v>1271913</v>
          </cell>
          <cell r="D24">
            <v>969158</v>
          </cell>
          <cell r="E24">
            <v>1107743</v>
          </cell>
          <cell r="F24">
            <v>1229009</v>
          </cell>
          <cell r="G24">
            <v>985429</v>
          </cell>
          <cell r="H24">
            <v>725901</v>
          </cell>
          <cell r="I24">
            <v>1450016</v>
          </cell>
          <cell r="J24">
            <v>791815</v>
          </cell>
          <cell r="K24">
            <v>1185706</v>
          </cell>
          <cell r="L24">
            <v>1598916</v>
          </cell>
          <cell r="M24">
            <v>1298722</v>
          </cell>
          <cell r="N24">
            <v>592377</v>
          </cell>
        </row>
        <row r="25">
          <cell r="C25">
            <v>862947</v>
          </cell>
          <cell r="D25">
            <v>500036</v>
          </cell>
          <cell r="E25">
            <v>756507</v>
          </cell>
          <cell r="F25">
            <v>494671</v>
          </cell>
          <cell r="G25">
            <v>227120</v>
          </cell>
          <cell r="H25">
            <v>284695</v>
          </cell>
          <cell r="I25">
            <v>549392</v>
          </cell>
          <cell r="J25">
            <v>649789</v>
          </cell>
          <cell r="K25">
            <v>363157</v>
          </cell>
          <cell r="L25">
            <v>593085</v>
          </cell>
          <cell r="M25">
            <v>879750</v>
          </cell>
          <cell r="N25">
            <v>383537</v>
          </cell>
        </row>
        <row r="26">
          <cell r="C26">
            <v>429813</v>
          </cell>
          <cell r="D26">
            <v>296713</v>
          </cell>
          <cell r="E26">
            <v>1321918</v>
          </cell>
          <cell r="F26">
            <v>375888</v>
          </cell>
          <cell r="G26">
            <v>136446</v>
          </cell>
          <cell r="H26">
            <v>545385</v>
          </cell>
          <cell r="I26">
            <v>720140</v>
          </cell>
          <cell r="J26">
            <v>668581</v>
          </cell>
          <cell r="K26">
            <v>460106</v>
          </cell>
          <cell r="L26">
            <v>870498</v>
          </cell>
          <cell r="M26">
            <v>571222</v>
          </cell>
          <cell r="N26">
            <v>649444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68C55-C09E-47E7-8372-A9DB5509C2F0}">
  <sheetPr>
    <tabColor rgb="FF00B050"/>
  </sheetPr>
  <dimension ref="A1:O26"/>
  <sheetViews>
    <sheetView tabSelected="1" workbookViewId="0">
      <selection activeCell="R13" sqref="R13"/>
    </sheetView>
  </sheetViews>
  <sheetFormatPr defaultRowHeight="15" x14ac:dyDescent="0.25"/>
  <cols>
    <col min="1" max="1" width="18.7109375" customWidth="1"/>
    <col min="2" max="2" width="5.7109375" customWidth="1"/>
    <col min="3" max="14" width="8.7109375" customWidth="1"/>
    <col min="15" max="15" width="10.7109375" customWidth="1"/>
  </cols>
  <sheetData>
    <row r="1" spans="1:15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15" ht="24" x14ac:dyDescent="0.25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x14ac:dyDescent="0.25">
      <c r="A4" s="6"/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15" x14ac:dyDescent="0.25">
      <c r="A5" s="11" t="s">
        <v>16</v>
      </c>
      <c r="B5" s="12" t="s">
        <v>17</v>
      </c>
      <c r="C5" s="13">
        <f>'[1]Resumo conservas PORTAL'!C6</f>
        <v>740135</v>
      </c>
      <c r="D5" s="13">
        <f>'[1]Resumo conservas PORTAL'!D6</f>
        <v>962497</v>
      </c>
      <c r="E5" s="13">
        <f>'[1]Resumo conservas PORTAL'!E6</f>
        <v>884262</v>
      </c>
      <c r="F5" s="13">
        <f>'[1]Resumo conservas PORTAL'!F6</f>
        <v>948389</v>
      </c>
      <c r="G5" s="13">
        <f>'[1]Resumo conservas PORTAL'!G6</f>
        <v>740145</v>
      </c>
      <c r="H5" s="13">
        <f>'[1]Resumo conservas PORTAL'!H6</f>
        <v>835628</v>
      </c>
      <c r="I5" s="13">
        <f>'[1]Resumo conservas PORTAL'!I6</f>
        <v>849539</v>
      </c>
      <c r="J5" s="13">
        <f>'[1]Resumo conservas PORTAL'!J6</f>
        <v>705738</v>
      </c>
      <c r="K5" s="13">
        <f>'[1]Resumo conservas PORTAL'!K6</f>
        <v>851961</v>
      </c>
      <c r="L5" s="13">
        <f>'[1]Resumo conservas PORTAL'!L6</f>
        <v>887563</v>
      </c>
      <c r="M5" s="13">
        <f>'[1]Resumo conservas PORTAL'!M6</f>
        <v>729723</v>
      </c>
      <c r="N5" s="13">
        <f>'[1]Resumo conservas PORTAL'!N6</f>
        <v>625558</v>
      </c>
      <c r="O5" s="14">
        <f>IF(C6=0,0,C5)+IF(D6=0,0,D5)+IF(E6=0,0,E5)+IF(F6=0,0,F5)+IF(G6=0,0,G5)+IF(H6=0,0,H5)+IF(I6=0,0,I5)+IF(J6=0,0,J5)+IF(K6=0,0,K5)+IF(L6=0,0,L5)+IF(M6=0,0,M5)+IF(N6=0,0,N5)</f>
        <v>9761138</v>
      </c>
    </row>
    <row r="6" spans="1:15" x14ac:dyDescent="0.25">
      <c r="A6" s="15"/>
      <c r="B6" s="16" t="s">
        <v>18</v>
      </c>
      <c r="C6" s="29">
        <f>'[1]Resumo conservas PORTAL'!C7</f>
        <v>1822145</v>
      </c>
      <c r="D6" s="29">
        <f>'[1]Resumo conservas PORTAL'!D7</f>
        <v>1041545</v>
      </c>
      <c r="E6" s="29">
        <f>'[1]Resumo conservas PORTAL'!E7</f>
        <v>937861</v>
      </c>
      <c r="F6" s="29">
        <f>'[1]Resumo conservas PORTAL'!F7</f>
        <v>768901</v>
      </c>
      <c r="G6" s="29">
        <f>'[1]Resumo conservas PORTAL'!G7</f>
        <v>742661</v>
      </c>
      <c r="H6" s="29">
        <f>'[1]Resumo conservas PORTAL'!H7</f>
        <v>938930</v>
      </c>
      <c r="I6" s="29">
        <f>'[1]Resumo conservas PORTAL'!I7</f>
        <v>973410</v>
      </c>
      <c r="J6" s="29">
        <f>'[1]Resumo conservas PORTAL'!J7</f>
        <v>954557</v>
      </c>
      <c r="K6" s="29">
        <f>'[1]Resumo conservas PORTAL'!K7</f>
        <v>942043</v>
      </c>
      <c r="L6" s="29">
        <f>'[1]Resumo conservas PORTAL'!L7</f>
        <v>634164</v>
      </c>
      <c r="M6" s="29">
        <f>'[1]Resumo conservas PORTAL'!M7</f>
        <v>561475</v>
      </c>
      <c r="N6" s="29">
        <f>'[1]Resumo conservas PORTAL'!N7</f>
        <v>400126</v>
      </c>
      <c r="O6" s="17">
        <f>SUM(C6:N6)</f>
        <v>10717818</v>
      </c>
    </row>
    <row r="7" spans="1:15" x14ac:dyDescent="0.25">
      <c r="A7" s="18" t="s">
        <v>19</v>
      </c>
      <c r="B7" s="19" t="s">
        <v>17</v>
      </c>
      <c r="C7" s="20">
        <f>'[1]Resumo conservas PORTAL'!C8</f>
        <v>472656</v>
      </c>
      <c r="D7" s="20">
        <f>'[1]Resumo conservas PORTAL'!D8</f>
        <v>674440</v>
      </c>
      <c r="E7" s="20">
        <f>'[1]Resumo conservas PORTAL'!E8</f>
        <v>630184</v>
      </c>
      <c r="F7" s="20">
        <f>'[1]Resumo conservas PORTAL'!F8</f>
        <v>716773</v>
      </c>
      <c r="G7" s="20">
        <f>'[1]Resumo conservas PORTAL'!G8</f>
        <v>560436</v>
      </c>
      <c r="H7" s="20">
        <f>'[1]Resumo conservas PORTAL'!H8</f>
        <v>633077</v>
      </c>
      <c r="I7" s="20">
        <f>'[1]Resumo conservas PORTAL'!I8</f>
        <v>643476</v>
      </c>
      <c r="J7" s="20">
        <f>'[1]Resumo conservas PORTAL'!J8</f>
        <v>550307</v>
      </c>
      <c r="K7" s="20">
        <f>'[1]Resumo conservas PORTAL'!K8</f>
        <v>650573</v>
      </c>
      <c r="L7" s="20">
        <f>'[1]Resumo conservas PORTAL'!L8</f>
        <v>655811</v>
      </c>
      <c r="M7" s="20">
        <f>'[1]Resumo conservas PORTAL'!M8</f>
        <v>452723</v>
      </c>
      <c r="N7" s="20">
        <f>'[1]Resumo conservas PORTAL'!N8</f>
        <v>462244</v>
      </c>
      <c r="O7" s="21">
        <f>IF(C8=0,0,C7)+IF(D8=0,0,D7)+IF(E8=0,0,E7)+IF(F8=0,0,F7)+IF(G8=0,0,G7)+IF(H8=0,0,H7)+IF(I8=0,0,I7)+IF(J8=0,0,J7)+IF(K8=0,0,K7)+IF(L8=0,0,L7)+IF(M8=0,0,M7)+IF(N8=0,0,N7)</f>
        <v>7102700</v>
      </c>
    </row>
    <row r="8" spans="1:15" x14ac:dyDescent="0.25">
      <c r="A8" s="22"/>
      <c r="B8" s="23" t="s">
        <v>18</v>
      </c>
      <c r="C8" s="30">
        <f>'[1]Resumo conservas PORTAL'!C9</f>
        <v>1590823</v>
      </c>
      <c r="D8" s="30">
        <f>'[1]Resumo conservas PORTAL'!D9</f>
        <v>883966</v>
      </c>
      <c r="E8" s="30">
        <f>'[1]Resumo conservas PORTAL'!E9</f>
        <v>621765</v>
      </c>
      <c r="F8" s="30">
        <f>'[1]Resumo conservas PORTAL'!F9</f>
        <v>571083</v>
      </c>
      <c r="G8" s="30">
        <f>'[1]Resumo conservas PORTAL'!G9</f>
        <v>599946</v>
      </c>
      <c r="H8" s="30">
        <f>'[1]Resumo conservas PORTAL'!H9</f>
        <v>754943</v>
      </c>
      <c r="I8" s="30">
        <f>'[1]Resumo conservas PORTAL'!I9</f>
        <v>684061</v>
      </c>
      <c r="J8" s="30">
        <f>'[1]Resumo conservas PORTAL'!J9</f>
        <v>770378</v>
      </c>
      <c r="K8" s="30">
        <f>'[1]Resumo conservas PORTAL'!K9</f>
        <v>732384</v>
      </c>
      <c r="L8" s="30">
        <f>'[1]Resumo conservas PORTAL'!L9</f>
        <v>312739</v>
      </c>
      <c r="M8" s="30">
        <f>'[1]Resumo conservas PORTAL'!M9</f>
        <v>310236</v>
      </c>
      <c r="N8" s="30">
        <f>'[1]Resumo conservas PORTAL'!N9</f>
        <v>241401</v>
      </c>
      <c r="O8" s="24">
        <f>SUM(C8:N8)</f>
        <v>8073725</v>
      </c>
    </row>
    <row r="9" spans="1:15" x14ac:dyDescent="0.25">
      <c r="A9" s="18" t="s">
        <v>20</v>
      </c>
      <c r="B9" s="19" t="s">
        <v>17</v>
      </c>
      <c r="C9" s="20">
        <f>'[1]Resumo conservas PORTAL'!C10</f>
        <v>132580</v>
      </c>
      <c r="D9" s="20">
        <f>'[1]Resumo conservas PORTAL'!D10</f>
        <v>207116</v>
      </c>
      <c r="E9" s="20">
        <f>'[1]Resumo conservas PORTAL'!E10</f>
        <v>144641</v>
      </c>
      <c r="F9" s="20">
        <f>'[1]Resumo conservas PORTAL'!F10</f>
        <v>159161</v>
      </c>
      <c r="G9" s="20">
        <f>'[1]Resumo conservas PORTAL'!G10</f>
        <v>145201</v>
      </c>
      <c r="H9" s="20">
        <f>'[1]Resumo conservas PORTAL'!H10</f>
        <v>159893</v>
      </c>
      <c r="I9" s="20">
        <f>'[1]Resumo conservas PORTAL'!I10</f>
        <v>116377</v>
      </c>
      <c r="J9" s="20">
        <f>'[1]Resumo conservas PORTAL'!J10</f>
        <v>64569</v>
      </c>
      <c r="K9" s="20">
        <f>'[1]Resumo conservas PORTAL'!K10</f>
        <v>145559</v>
      </c>
      <c r="L9" s="20">
        <f>'[1]Resumo conservas PORTAL'!L10</f>
        <v>140410</v>
      </c>
      <c r="M9" s="20">
        <f>'[1]Resumo conservas PORTAL'!M10</f>
        <v>135999</v>
      </c>
      <c r="N9" s="20">
        <f>'[1]Resumo conservas PORTAL'!N10</f>
        <v>106741</v>
      </c>
      <c r="O9" s="21">
        <f>IF(C10=0,0,C9)+IF(D10=0,0,D9)+IF(E10=0,0,E9)+IF(F10=0,0,F9)+IF(G10=0,0,G9)+IF(H10=0,0,H9)+IF(I10=0,0,I9)+IF(J10=0,0,J9)+IF(K10=0,0,K9)+IF(L10=0,0,L9)+IF(M10=0,0,M9)+IF(N10=0,0,N9)</f>
        <v>1658247</v>
      </c>
    </row>
    <row r="10" spans="1:15" x14ac:dyDescent="0.25">
      <c r="A10" s="22"/>
      <c r="B10" s="23" t="s">
        <v>18</v>
      </c>
      <c r="C10" s="30">
        <f>'[1]Resumo conservas PORTAL'!C11</f>
        <v>158946</v>
      </c>
      <c r="D10" s="30">
        <f>'[1]Resumo conservas PORTAL'!D11</f>
        <v>110752</v>
      </c>
      <c r="E10" s="30">
        <f>'[1]Resumo conservas PORTAL'!E11</f>
        <v>123349</v>
      </c>
      <c r="F10" s="30">
        <f>'[1]Resumo conservas PORTAL'!F11</f>
        <v>139497</v>
      </c>
      <c r="G10" s="30">
        <f>'[1]Resumo conservas PORTAL'!G11</f>
        <v>123122</v>
      </c>
      <c r="H10" s="30">
        <f>'[1]Resumo conservas PORTAL'!H11</f>
        <v>99173</v>
      </c>
      <c r="I10" s="30">
        <f>'[1]Resumo conservas PORTAL'!I11</f>
        <v>173988</v>
      </c>
      <c r="J10" s="30">
        <f>'[1]Resumo conservas PORTAL'!J11</f>
        <v>89703</v>
      </c>
      <c r="K10" s="30">
        <f>'[1]Resumo conservas PORTAL'!K11</f>
        <v>146379</v>
      </c>
      <c r="L10" s="30">
        <f>'[1]Resumo conservas PORTAL'!L11</f>
        <v>186361</v>
      </c>
      <c r="M10" s="30">
        <f>'[1]Resumo conservas PORTAL'!M11</f>
        <v>167139</v>
      </c>
      <c r="N10" s="30">
        <f>'[1]Resumo conservas PORTAL'!N11</f>
        <v>66874</v>
      </c>
      <c r="O10" s="24">
        <f>SUM(C10:N10)</f>
        <v>1585283</v>
      </c>
    </row>
    <row r="11" spans="1:15" x14ac:dyDescent="0.25">
      <c r="A11" s="18" t="s">
        <v>21</v>
      </c>
      <c r="B11" s="19" t="s">
        <v>17</v>
      </c>
      <c r="C11" s="20">
        <f>'[1]Resumo conservas PORTAL'!C12</f>
        <v>134899</v>
      </c>
      <c r="D11" s="20">
        <f>'[1]Resumo conservas PORTAL'!D12</f>
        <v>80941</v>
      </c>
      <c r="E11" s="20">
        <f>'[1]Resumo conservas PORTAL'!E12</f>
        <v>109437</v>
      </c>
      <c r="F11" s="20">
        <f>'[1]Resumo conservas PORTAL'!F12</f>
        <v>72455</v>
      </c>
      <c r="G11" s="20">
        <f>'[1]Resumo conservas PORTAL'!G12</f>
        <v>34508</v>
      </c>
      <c r="H11" s="20">
        <f>'[1]Resumo conservas PORTAL'!H12</f>
        <v>42658</v>
      </c>
      <c r="I11" s="20">
        <f>'[1]Resumo conservas PORTAL'!I12</f>
        <v>89686</v>
      </c>
      <c r="J11" s="20">
        <f>'[1]Resumo conservas PORTAL'!J12</f>
        <v>90862</v>
      </c>
      <c r="K11" s="20">
        <f>'[1]Resumo conservas PORTAL'!K12</f>
        <v>55829</v>
      </c>
      <c r="L11" s="20">
        <f>'[1]Resumo conservas PORTAL'!L12</f>
        <v>91342</v>
      </c>
      <c r="M11" s="20">
        <f>'[1]Resumo conservas PORTAL'!M12</f>
        <v>141001</v>
      </c>
      <c r="N11" s="20">
        <f>'[1]Resumo conservas PORTAL'!N12</f>
        <v>56573</v>
      </c>
      <c r="O11" s="21">
        <f>IF(C12=0,0,C11)+IF(D12=0,0,D11)+IF(E12=0,0,E11)+IF(F12=0,0,F11)+IF(G12=0,0,G11)+IF(H12=0,0,H11)+IF(I12=0,0,I11)+IF(J12=0,0,J11)+IF(K12=0,0,K11)+IF(L12=0,0,L11)+IF(M12=0,0,M11)+IF(N12=0,0,N11)</f>
        <v>1000191</v>
      </c>
    </row>
    <row r="12" spans="1:15" ht="15.75" thickBot="1" x14ac:dyDescent="0.3">
      <c r="A12" s="25"/>
      <c r="B12" s="26" t="s">
        <v>18</v>
      </c>
      <c r="C12" s="31">
        <f>'[1]Resumo conservas PORTAL'!C13</f>
        <v>72376</v>
      </c>
      <c r="D12" s="32">
        <f>'[1]Resumo conservas PORTAL'!D13</f>
        <v>46827</v>
      </c>
      <c r="E12" s="32">
        <f>'[1]Resumo conservas PORTAL'!E13</f>
        <v>192747</v>
      </c>
      <c r="F12" s="32">
        <f>'[1]Resumo conservas PORTAL'!F13</f>
        <v>58321</v>
      </c>
      <c r="G12" s="32">
        <f>'[1]Resumo conservas PORTAL'!G13</f>
        <v>19593</v>
      </c>
      <c r="H12" s="32">
        <f>'[1]Resumo conservas PORTAL'!H13</f>
        <v>84814</v>
      </c>
      <c r="I12" s="32">
        <f>'[1]Resumo conservas PORTAL'!I13</f>
        <v>115361</v>
      </c>
      <c r="J12" s="32">
        <f>'[1]Resumo conservas PORTAL'!J13</f>
        <v>94476</v>
      </c>
      <c r="K12" s="32">
        <f>'[1]Resumo conservas PORTAL'!K13</f>
        <v>63280</v>
      </c>
      <c r="L12" s="32">
        <f>'[1]Resumo conservas PORTAL'!L13</f>
        <v>135064</v>
      </c>
      <c r="M12" s="32">
        <f>'[1]Resumo conservas PORTAL'!M13</f>
        <v>84100</v>
      </c>
      <c r="N12" s="33">
        <f>'[1]Resumo conservas PORTAL'!N13</f>
        <v>91851</v>
      </c>
      <c r="O12" s="27">
        <f>SUM(C12:N12)</f>
        <v>1058810</v>
      </c>
    </row>
    <row r="13" spans="1:15" x14ac:dyDescent="0.25">
      <c r="A13" s="28" t="s">
        <v>22</v>
      </c>
    </row>
    <row r="14" spans="1:15" x14ac:dyDescent="0.25">
      <c r="A14" s="28"/>
    </row>
    <row r="16" spans="1:15" ht="24" x14ac:dyDescent="0.25">
      <c r="A16" s="2" t="s">
        <v>23</v>
      </c>
      <c r="B16" s="3" t="s">
        <v>2</v>
      </c>
      <c r="C16" s="4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</row>
    <row r="17" spans="1:15" x14ac:dyDescent="0.25">
      <c r="A17" s="6"/>
      <c r="B17" s="7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5">
      <c r="A18" s="11" t="s">
        <v>16</v>
      </c>
      <c r="B18" s="12" t="s">
        <v>17</v>
      </c>
      <c r="C18" s="13">
        <f>'[1]Resumo conservas PORTAL'!C19</f>
        <v>5104170</v>
      </c>
      <c r="D18" s="13">
        <f>'[1]Resumo conservas PORTAL'!D19</f>
        <v>7667179</v>
      </c>
      <c r="E18" s="13">
        <f>'[1]Resumo conservas PORTAL'!E19</f>
        <v>6832883</v>
      </c>
      <c r="F18" s="13">
        <f>'[1]Resumo conservas PORTAL'!F19</f>
        <v>7637551</v>
      </c>
      <c r="G18" s="13">
        <f>'[1]Resumo conservas PORTAL'!G19</f>
        <v>5683015</v>
      </c>
      <c r="H18" s="13">
        <f>'[1]Resumo conservas PORTAL'!H19</f>
        <v>6363625</v>
      </c>
      <c r="I18" s="13">
        <f>'[1]Resumo conservas PORTAL'!I19</f>
        <v>6480905</v>
      </c>
      <c r="J18" s="13">
        <f>'[1]Resumo conservas PORTAL'!J19</f>
        <v>5463787</v>
      </c>
      <c r="K18" s="13">
        <f>'[1]Resumo conservas PORTAL'!K19</f>
        <v>6655331</v>
      </c>
      <c r="L18" s="13">
        <f>'[1]Resumo conservas PORTAL'!L19</f>
        <v>6868121</v>
      </c>
      <c r="M18" s="13">
        <f>'[1]Resumo conservas PORTAL'!M19</f>
        <v>5440391</v>
      </c>
      <c r="N18" s="13">
        <f>'[1]Resumo conservas PORTAL'!N19</f>
        <v>4801730</v>
      </c>
      <c r="O18" s="14">
        <f>IF(C19=0,0,C18)+IF(D19=0,0,D18)+IF(E19=0,0,E18)+IF(F19=0,0,F18)+IF(G19=0,0,G18)+IF(H19=0,0,H18)+IF(I19=0,0,I18)+IF(J19=0,0,J18)+IF(K19=0,0,K18)+IF(L19=0,0,L18)+IF(M19=0,0,M18)+IF(N19=0,0,N18)</f>
        <v>74998688</v>
      </c>
    </row>
    <row r="19" spans="1:15" x14ac:dyDescent="0.25">
      <c r="A19" s="15"/>
      <c r="B19" s="16" t="s">
        <v>18</v>
      </c>
      <c r="C19" s="29">
        <f>'[1]Resumo conservas PORTAL'!C20</f>
        <v>7744575</v>
      </c>
      <c r="D19" s="29">
        <f>'[1]Resumo conservas PORTAL'!D20</f>
        <v>6988100</v>
      </c>
      <c r="E19" s="29">
        <f>'[1]Resumo conservas PORTAL'!E20</f>
        <v>7126675</v>
      </c>
      <c r="F19" s="29">
        <f>'[1]Resumo conservas PORTAL'!F20</f>
        <v>6388402</v>
      </c>
      <c r="G19" s="29">
        <f>'[1]Resumo conservas PORTAL'!G20</f>
        <v>5950288</v>
      </c>
      <c r="H19" s="29">
        <f>'[1]Resumo conservas PORTAL'!H20</f>
        <v>7108063</v>
      </c>
      <c r="I19" s="29">
        <f>'[1]Resumo conservas PORTAL'!I20</f>
        <v>7894230</v>
      </c>
      <c r="J19" s="29">
        <f>'[1]Resumo conservas PORTAL'!J20</f>
        <v>7715567</v>
      </c>
      <c r="K19" s="29">
        <f>'[1]Resumo conservas PORTAL'!K20</f>
        <v>7514433</v>
      </c>
      <c r="L19" s="29">
        <f>'[1]Resumo conservas PORTAL'!L20</f>
        <v>4850186</v>
      </c>
      <c r="M19" s="29">
        <f>'[1]Resumo conservas PORTAL'!M20</f>
        <v>4405467</v>
      </c>
      <c r="N19" s="29">
        <f>'[1]Resumo conservas PORTAL'!N20</f>
        <v>3841699</v>
      </c>
      <c r="O19" s="17">
        <f>SUM(C19:N19)</f>
        <v>77527685</v>
      </c>
    </row>
    <row r="20" spans="1:15" x14ac:dyDescent="0.25">
      <c r="A20" s="18" t="s">
        <v>19</v>
      </c>
      <c r="B20" s="19" t="s">
        <v>17</v>
      </c>
      <c r="C20" s="20">
        <f>'[1]Resumo conservas PORTAL'!C21</f>
        <v>3275567</v>
      </c>
      <c r="D20" s="20">
        <f>'[1]Resumo conservas PORTAL'!D21</f>
        <v>5223866</v>
      </c>
      <c r="E20" s="20">
        <f>'[1]Resumo conservas PORTAL'!E21</f>
        <v>5061355</v>
      </c>
      <c r="F20" s="20">
        <f>'[1]Resumo conservas PORTAL'!F21</f>
        <v>5724674</v>
      </c>
      <c r="G20" s="20">
        <f>'[1]Resumo conservas PORTAL'!G21</f>
        <v>4415066</v>
      </c>
      <c r="H20" s="20">
        <f>'[1]Resumo conservas PORTAL'!H21</f>
        <v>4902548</v>
      </c>
      <c r="I20" s="20">
        <f>'[1]Resumo conservas PORTAL'!I21</f>
        <v>5086380</v>
      </c>
      <c r="J20" s="20">
        <f>'[1]Resumo conservas PORTAL'!J21</f>
        <v>4303884</v>
      </c>
      <c r="K20" s="20">
        <f>'[1]Resumo conservas PORTAL'!K21</f>
        <v>5112715</v>
      </c>
      <c r="L20" s="20">
        <f>'[1]Resumo conservas PORTAL'!L21</f>
        <v>5050316</v>
      </c>
      <c r="M20" s="20">
        <f>'[1]Resumo conservas PORTAL'!M21</f>
        <v>3538204</v>
      </c>
      <c r="N20" s="20">
        <f>'[1]Resumo conservas PORTAL'!N21</f>
        <v>3547512</v>
      </c>
      <c r="O20" s="21">
        <f>IF(C21=0,0,C20)+IF(D21=0,0,D20)+IF(E21=0,0,E20)+IF(F21=0,0,F20)+IF(G21=0,0,G20)+IF(H21=0,0,H20)+IF(I21=0,0,I20)+IF(J21=0,0,J20)+IF(K21=0,0,K20)+IF(L21=0,0,L20)+IF(M21=0,0,M20)+IF(N21=0,0,N20)</f>
        <v>55242087</v>
      </c>
    </row>
    <row r="21" spans="1:15" x14ac:dyDescent="0.25">
      <c r="A21" s="22"/>
      <c r="B21" s="23" t="s">
        <v>18</v>
      </c>
      <c r="C21" s="30">
        <f>'[1]Resumo conservas PORTAL'!C22</f>
        <v>6042849</v>
      </c>
      <c r="D21" s="30">
        <f>'[1]Resumo conservas PORTAL'!D22</f>
        <v>5722229</v>
      </c>
      <c r="E21" s="30">
        <f>'[1]Resumo conservas PORTAL'!E22</f>
        <v>4697014</v>
      </c>
      <c r="F21" s="30">
        <f>'[1]Resumo conservas PORTAL'!F22</f>
        <v>4783505</v>
      </c>
      <c r="G21" s="30">
        <f>'[1]Resumo conservas PORTAL'!G22</f>
        <v>4828413</v>
      </c>
      <c r="H21" s="30">
        <f>'[1]Resumo conservas PORTAL'!H22</f>
        <v>5836777</v>
      </c>
      <c r="I21" s="30">
        <f>'[1]Resumo conservas PORTAL'!I22</f>
        <v>5724074</v>
      </c>
      <c r="J21" s="30">
        <f>'[1]Resumo conservas PORTAL'!J22</f>
        <v>6255171</v>
      </c>
      <c r="K21" s="30">
        <f>'[1]Resumo conservas PORTAL'!K22</f>
        <v>5868621</v>
      </c>
      <c r="L21" s="30">
        <f>'[1]Resumo conservas PORTAL'!L22</f>
        <v>2380772</v>
      </c>
      <c r="M21" s="30">
        <f>'[1]Resumo conservas PORTAL'!M22</f>
        <v>2535523</v>
      </c>
      <c r="N21" s="30">
        <f>'[1]Resumo conservas PORTAL'!N22</f>
        <v>2599878</v>
      </c>
      <c r="O21" s="24">
        <f>SUM(C21:N21)</f>
        <v>57274826</v>
      </c>
    </row>
    <row r="22" spans="1:15" x14ac:dyDescent="0.25">
      <c r="A22" s="18" t="s">
        <v>20</v>
      </c>
      <c r="B22" s="19" t="s">
        <v>17</v>
      </c>
      <c r="C22" s="20">
        <f>'[1]Resumo conservas PORTAL'!C23</f>
        <v>965656</v>
      </c>
      <c r="D22" s="20">
        <f>'[1]Resumo conservas PORTAL'!D23</f>
        <v>1943277</v>
      </c>
      <c r="E22" s="20">
        <f>'[1]Resumo conservas PORTAL'!E23</f>
        <v>1015021</v>
      </c>
      <c r="F22" s="20">
        <f>'[1]Resumo conservas PORTAL'!F23</f>
        <v>1418206</v>
      </c>
      <c r="G22" s="20">
        <f>'[1]Resumo conservas PORTAL'!G23</f>
        <v>1040829</v>
      </c>
      <c r="H22" s="20">
        <f>'[1]Resumo conservas PORTAL'!H23</f>
        <v>1176382</v>
      </c>
      <c r="I22" s="20">
        <f>'[1]Resumo conservas PORTAL'!I23</f>
        <v>845133</v>
      </c>
      <c r="J22" s="20">
        <f>'[1]Resumo conservas PORTAL'!J23</f>
        <v>510114</v>
      </c>
      <c r="K22" s="20">
        <f>'[1]Resumo conservas PORTAL'!K23</f>
        <v>1179459</v>
      </c>
      <c r="L22" s="20">
        <f>'[1]Resumo conservas PORTAL'!L23</f>
        <v>1224720</v>
      </c>
      <c r="M22" s="20">
        <f>'[1]Resumo conservas PORTAL'!M23</f>
        <v>1022437</v>
      </c>
      <c r="N22" s="20">
        <f>'[1]Resumo conservas PORTAL'!N23</f>
        <v>870681</v>
      </c>
      <c r="O22" s="21">
        <f>IF(C23=0,0,C22)+IF(D23=0,0,D22)+IF(E23=0,0,E22)+IF(F23=0,0,F22)+IF(G23=0,0,G22)+IF(H23=0,0,H22)+IF(I23=0,0,I22)+IF(J23=0,0,J22)+IF(K23=0,0,K22)+IF(L23=0,0,L22)+IF(M23=0,0,M22)+IF(N23=0,0,N22)</f>
        <v>13211915</v>
      </c>
    </row>
    <row r="23" spans="1:15" x14ac:dyDescent="0.25">
      <c r="A23" s="22"/>
      <c r="B23" s="23" t="s">
        <v>18</v>
      </c>
      <c r="C23" s="30">
        <f>'[1]Resumo conservas PORTAL'!C24</f>
        <v>1271913</v>
      </c>
      <c r="D23" s="30">
        <f>'[1]Resumo conservas PORTAL'!D24</f>
        <v>969158</v>
      </c>
      <c r="E23" s="30">
        <f>'[1]Resumo conservas PORTAL'!E24</f>
        <v>1107743</v>
      </c>
      <c r="F23" s="30">
        <f>'[1]Resumo conservas PORTAL'!F24</f>
        <v>1229009</v>
      </c>
      <c r="G23" s="30">
        <f>'[1]Resumo conservas PORTAL'!G24</f>
        <v>985429</v>
      </c>
      <c r="H23" s="30">
        <f>'[1]Resumo conservas PORTAL'!H24</f>
        <v>725901</v>
      </c>
      <c r="I23" s="30">
        <f>'[1]Resumo conservas PORTAL'!I24</f>
        <v>1450016</v>
      </c>
      <c r="J23" s="30">
        <f>'[1]Resumo conservas PORTAL'!J24</f>
        <v>791815</v>
      </c>
      <c r="K23" s="30">
        <f>'[1]Resumo conservas PORTAL'!K24</f>
        <v>1185706</v>
      </c>
      <c r="L23" s="30">
        <f>'[1]Resumo conservas PORTAL'!L24</f>
        <v>1598916</v>
      </c>
      <c r="M23" s="30">
        <f>'[1]Resumo conservas PORTAL'!M24</f>
        <v>1298722</v>
      </c>
      <c r="N23" s="30">
        <f>'[1]Resumo conservas PORTAL'!N24</f>
        <v>592377</v>
      </c>
      <c r="O23" s="24">
        <f>SUM(C23:N23)</f>
        <v>13206705</v>
      </c>
    </row>
    <row r="24" spans="1:15" x14ac:dyDescent="0.25">
      <c r="A24" s="18" t="s">
        <v>21</v>
      </c>
      <c r="B24" s="19" t="s">
        <v>17</v>
      </c>
      <c r="C24" s="20">
        <f>'[1]Resumo conservas PORTAL'!C25</f>
        <v>862947</v>
      </c>
      <c r="D24" s="20">
        <f>'[1]Resumo conservas PORTAL'!D25</f>
        <v>500036</v>
      </c>
      <c r="E24" s="20">
        <f>'[1]Resumo conservas PORTAL'!E25</f>
        <v>756507</v>
      </c>
      <c r="F24" s="20">
        <f>'[1]Resumo conservas PORTAL'!F25</f>
        <v>494671</v>
      </c>
      <c r="G24" s="20">
        <f>'[1]Resumo conservas PORTAL'!G25</f>
        <v>227120</v>
      </c>
      <c r="H24" s="20">
        <f>'[1]Resumo conservas PORTAL'!H25</f>
        <v>284695</v>
      </c>
      <c r="I24" s="20">
        <f>'[1]Resumo conservas PORTAL'!I25</f>
        <v>549392</v>
      </c>
      <c r="J24" s="20">
        <f>'[1]Resumo conservas PORTAL'!J25</f>
        <v>649789</v>
      </c>
      <c r="K24" s="20">
        <f>'[1]Resumo conservas PORTAL'!K25</f>
        <v>363157</v>
      </c>
      <c r="L24" s="20">
        <f>'[1]Resumo conservas PORTAL'!L25</f>
        <v>593085</v>
      </c>
      <c r="M24" s="20">
        <f>'[1]Resumo conservas PORTAL'!M25</f>
        <v>879750</v>
      </c>
      <c r="N24" s="20">
        <f>'[1]Resumo conservas PORTAL'!N25</f>
        <v>383537</v>
      </c>
      <c r="O24" s="21">
        <f>IF(C25=0,0,C24)+IF(D25=0,0,D24)+IF(E25=0,0,E24)+IF(F25=0,0,F24)+IF(G25=0,0,G24)+IF(H25=0,0,H24)+IF(I25=0,0,I24)+IF(J25=0,0,J24)+IF(K25=0,0,K24)+IF(L25=0,0,L24)+IF(M25=0,0,M24)+IF(N25=0,0,N24)</f>
        <v>6544686</v>
      </c>
    </row>
    <row r="25" spans="1:15" ht="15.75" thickBot="1" x14ac:dyDescent="0.3">
      <c r="A25" s="25"/>
      <c r="B25" s="26" t="s">
        <v>18</v>
      </c>
      <c r="C25" s="31">
        <f>'[1]Resumo conservas PORTAL'!C26</f>
        <v>429813</v>
      </c>
      <c r="D25" s="32">
        <f>'[1]Resumo conservas PORTAL'!D26</f>
        <v>296713</v>
      </c>
      <c r="E25" s="32">
        <f>'[1]Resumo conservas PORTAL'!E26</f>
        <v>1321918</v>
      </c>
      <c r="F25" s="32">
        <f>'[1]Resumo conservas PORTAL'!F26</f>
        <v>375888</v>
      </c>
      <c r="G25" s="32">
        <f>'[1]Resumo conservas PORTAL'!G26</f>
        <v>136446</v>
      </c>
      <c r="H25" s="32">
        <f>'[1]Resumo conservas PORTAL'!H26</f>
        <v>545385</v>
      </c>
      <c r="I25" s="32">
        <f>'[1]Resumo conservas PORTAL'!I26</f>
        <v>720140</v>
      </c>
      <c r="J25" s="32">
        <f>'[1]Resumo conservas PORTAL'!J26</f>
        <v>668581</v>
      </c>
      <c r="K25" s="32">
        <f>'[1]Resumo conservas PORTAL'!K26</f>
        <v>460106</v>
      </c>
      <c r="L25" s="32">
        <f>'[1]Resumo conservas PORTAL'!L26</f>
        <v>870498</v>
      </c>
      <c r="M25" s="32">
        <f>'[1]Resumo conservas PORTAL'!M26</f>
        <v>571222</v>
      </c>
      <c r="N25" s="33">
        <f>'[1]Resumo conservas PORTAL'!N26</f>
        <v>649444</v>
      </c>
      <c r="O25" s="27">
        <f>SUM(C25:N25)</f>
        <v>7046154</v>
      </c>
    </row>
    <row r="26" spans="1:15" x14ac:dyDescent="0.25">
      <c r="A26" s="28" t="s">
        <v>22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Publicação Portal Novo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Paulo Mendes</dc:creator>
  <cp:lastModifiedBy>João Paulo Mendes</cp:lastModifiedBy>
  <dcterms:created xsi:type="dcterms:W3CDTF">2026-02-13T11:41:13Z</dcterms:created>
  <dcterms:modified xsi:type="dcterms:W3CDTF">2026-02-13T11:46:51Z</dcterms:modified>
</cp:coreProperties>
</file>